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run\OneDrive\Desktop\"/>
    </mc:Choice>
  </mc:AlternateContent>
  <xr:revisionPtr revIDLastSave="0" documentId="13_ncr:1_{70883C2A-B465-4D73-A020-904C64742A90}" xr6:coauthVersionLast="47" xr6:coauthVersionMax="47" xr10:uidLastSave="{00000000-0000-0000-0000-000000000000}"/>
  <bookViews>
    <workbookView xWindow="-120" yWindow="-120" windowWidth="29040" windowHeight="15720" xr2:uid="{8644CAEA-74B6-4D6A-B261-DBC7892B56E3}"/>
  </bookViews>
  <sheets>
    <sheet name="Master" sheetId="1" r:id="rId1"/>
  </sheets>
  <definedNames>
    <definedName name="_xlnm.Print_Area" localSheetId="0">Master!$A$1:$F$63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8" i="1"/>
  <c r="C65" i="1"/>
  <c r="B65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E65" i="1" s="1"/>
  <c r="D9" i="1"/>
  <c r="D65" i="1" s="1"/>
  <c r="E8" i="1"/>
  <c r="D8" i="1"/>
  <c r="F65" i="1" l="1"/>
</calcChain>
</file>

<file path=xl/sharedStrings.xml><?xml version="1.0" encoding="utf-8"?>
<sst xmlns="http://schemas.openxmlformats.org/spreadsheetml/2006/main" count="87" uniqueCount="85">
  <si>
    <t>A</t>
  </si>
  <si>
    <t>B</t>
  </si>
  <si>
    <t>C</t>
  </si>
  <si>
    <t>D</t>
  </si>
  <si>
    <t>E</t>
  </si>
  <si>
    <t>F</t>
  </si>
  <si>
    <t>US Census Bureau</t>
  </si>
  <si>
    <t>AVMA</t>
  </si>
  <si>
    <t>PetSmart</t>
  </si>
  <si>
    <t>2020-2023</t>
  </si>
  <si>
    <t xml:space="preserve">Total household x % of households with owned </t>
  </si>
  <si>
    <t>Population divided by</t>
  </si>
  <si>
    <t>Census Bureau</t>
  </si>
  <si>
    <t>Community</t>
  </si>
  <si>
    <t>animals x  animals per household x % unaltered</t>
  </si>
  <si>
    <t>15 x % unaltered</t>
  </si>
  <si>
    <t>Vintage Data Report</t>
  </si>
  <si>
    <t>Survey</t>
  </si>
  <si>
    <r>
      <t>=((C8*0.</t>
    </r>
    <r>
      <rPr>
        <b/>
        <sz val="11"/>
        <color theme="1"/>
        <rFont val="Calibri"/>
        <family val="2"/>
        <scheme val="minor"/>
      </rPr>
      <t>45</t>
    </r>
    <r>
      <rPr>
        <sz val="11"/>
        <color theme="1"/>
        <rFont val="Calibri"/>
        <family val="2"/>
        <scheme val="minor"/>
      </rPr>
      <t>)*</t>
    </r>
    <r>
      <rPr>
        <b/>
        <sz val="11"/>
        <color theme="1"/>
        <rFont val="Calibri"/>
        <family val="2"/>
        <scheme val="minor"/>
      </rPr>
      <t>1.46</t>
    </r>
    <r>
      <rPr>
        <sz val="11"/>
        <color theme="1"/>
        <rFont val="Calibri"/>
        <family val="2"/>
        <scheme val="minor"/>
      </rPr>
      <t>)*.</t>
    </r>
    <r>
      <rPr>
        <b/>
        <sz val="11"/>
        <color theme="1"/>
        <rFont val="Calibri"/>
        <family val="2"/>
        <scheme val="minor"/>
      </rPr>
      <t>31</t>
    </r>
  </si>
  <si>
    <r>
      <t>=((C8**0.</t>
    </r>
    <r>
      <rPr>
        <b/>
        <sz val="11"/>
        <color theme="1"/>
        <rFont val="Calibri"/>
        <family val="2"/>
        <scheme val="minor"/>
      </rPr>
      <t>26</t>
    </r>
    <r>
      <rPr>
        <sz val="11"/>
        <color theme="1"/>
        <rFont val="Calibri"/>
        <family val="2"/>
        <scheme val="minor"/>
      </rPr>
      <t>)*</t>
    </r>
    <r>
      <rPr>
        <b/>
        <sz val="11"/>
        <color theme="1"/>
        <rFont val="Calibri"/>
        <family val="2"/>
        <scheme val="minor"/>
      </rPr>
      <t>1.78</t>
    </r>
    <r>
      <rPr>
        <sz val="11"/>
        <color theme="1"/>
        <rFont val="Calibri"/>
        <family val="2"/>
        <scheme val="minor"/>
      </rPr>
      <t>)*0.</t>
    </r>
    <r>
      <rPr>
        <b/>
        <sz val="11"/>
        <color theme="1"/>
        <rFont val="Calibri"/>
        <family val="2"/>
        <scheme val="minor"/>
      </rPr>
      <t>20</t>
    </r>
  </si>
  <si>
    <t>Total</t>
  </si>
  <si>
    <t>Total Unaltered</t>
  </si>
  <si>
    <t xml:space="preserve">Total Unaltered </t>
  </si>
  <si>
    <t>Population</t>
  </si>
  <si>
    <t>Households</t>
  </si>
  <si>
    <t>Owned Dogs</t>
  </si>
  <si>
    <t>Owned Cats</t>
  </si>
  <si>
    <t>Community Cats</t>
  </si>
  <si>
    <t>WV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</si>
  <si>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</si>
  <si>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</si>
  <si>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</si>
  <si>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</si>
  <si>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</si>
  <si>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</si>
  <si>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</si>
  <si>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</si>
  <si>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</si>
  <si>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</si>
  <si>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</si>
  <si>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</si>
  <si>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</si>
  <si>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</si>
  <si>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</si>
  <si>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</si>
  <si>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</si>
  <si>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</si>
  <si>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</si>
  <si>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</si>
  <si>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</si>
  <si>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</si>
  <si>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</si>
  <si>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</si>
  <si>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</si>
  <si>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</si>
  <si>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</si>
  <si>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</si>
  <si>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</si>
  <si>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</si>
  <si>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</si>
  <si>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</si>
  <si>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</si>
  <si>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</si>
  <si>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</si>
  <si>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</si>
  <si>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</si>
  <si>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</si>
  <si>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</si>
  <si>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</si>
  <si>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</si>
  <si>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</si>
  <si>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</si>
  <si>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</si>
  <si>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</si>
  <si>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</si>
  <si>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</si>
  <si>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</si>
  <si>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</si>
  <si>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</si>
  <si>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</si>
  <si>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</si>
  <si>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</si>
  <si>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</si>
  <si>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</si>
  <si>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r>
      <t>=((B8/</t>
    </r>
    <r>
      <rPr>
        <b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>)*0</t>
    </r>
    <r>
      <rPr>
        <b/>
        <sz val="11"/>
        <color theme="1"/>
        <rFont val="Calibri"/>
        <family val="2"/>
        <scheme val="minor"/>
      </rPr>
      <t>.98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</si>
</sst>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0" fillId="0" borderId="15" xfId="0" quotePrefix="1" applyNumberFormat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quotePrefix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quotePrefix="1" applyNumberFormat="1" applyBorder="1" applyAlignment="1">
      <alignment horizontal="center"/>
    </xf>
    <xf numFmtId="0" fontId="2" fillId="0" borderId="0" xfId="1"/>
    <xf numFmtId="3" fontId="0" fillId="0" borderId="17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24" xfId="0" applyBorder="1"/>
    <xf numFmtId="3" fontId="0" fillId="0" borderId="25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FD55-7FE5-436A-B4AB-11A5CE68EC4D}">
  <dimension ref="A1:J65"/>
  <sheetViews>
    <sheetView tabSelected="1" topLeftCell="A46" workbookViewId="0">
      <selection activeCell="F8" sqref="F8:F63"/>
    </sheetView>
  </sheetViews>
  <sheetFormatPr defaultRowHeight="15" x14ac:dyDescent="0.25"/>
  <cols>
    <col min="1" max="1" width="13.28515625" customWidth="1"/>
    <col min="2" max="2" width="20.7109375" customWidth="1"/>
    <col min="3" max="3" width="16.42578125" customWidth="1"/>
    <col min="4" max="4" width="22.140625" customWidth="1"/>
    <col min="5" max="5" width="22.85546875" customWidth="1"/>
    <col min="6" max="6" width="21.7109375" customWidth="1"/>
    <col min="10" max="10" width="29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0" ht="15.75" thickBot="1" x14ac:dyDescent="0.3">
      <c r="B2" s="29" t="s">
        <v>6</v>
      </c>
      <c r="C2" s="30"/>
      <c r="D2" s="31" t="s">
        <v>7</v>
      </c>
      <c r="E2" s="30"/>
      <c r="F2" s="2" t="s">
        <v>8</v>
      </c>
    </row>
    <row r="3" spans="1:10" x14ac:dyDescent="0.25">
      <c r="B3" s="3" t="s">
        <v>9</v>
      </c>
      <c r="C3" s="4">
        <v>2022</v>
      </c>
      <c r="D3" s="32" t="s">
        <v>10</v>
      </c>
      <c r="E3" s="33"/>
      <c r="F3" s="5" t="s">
        <v>11</v>
      </c>
    </row>
    <row r="4" spans="1:10" x14ac:dyDescent="0.25">
      <c r="B4" s="6" t="s">
        <v>12</v>
      </c>
      <c r="C4" s="7" t="s">
        <v>13</v>
      </c>
      <c r="D4" s="34" t="s">
        <v>14</v>
      </c>
      <c r="E4" s="34"/>
      <c r="F4" s="8" t="s">
        <v>15</v>
      </c>
    </row>
    <row r="5" spans="1:10" ht="15.75" thickBot="1" x14ac:dyDescent="0.3">
      <c r="B5" s="9" t="s">
        <v>16</v>
      </c>
      <c r="C5" s="10" t="s">
        <v>17</v>
      </c>
      <c r="D5" s="11" t="s">
        <v>18</v>
      </c>
      <c r="E5" s="12" t="s">
        <v>19</v>
      </c>
      <c r="F5" s="13" t="s">
        <v>84</v>
      </c>
    </row>
    <row r="6" spans="1:10" x14ac:dyDescent="0.25">
      <c r="B6" s="14" t="s">
        <v>20</v>
      </c>
      <c r="C6" s="15" t="s">
        <v>20</v>
      </c>
      <c r="D6" s="16" t="s">
        <v>21</v>
      </c>
      <c r="E6" s="16" t="s">
        <v>22</v>
      </c>
      <c r="F6" s="14" t="s">
        <v>21</v>
      </c>
    </row>
    <row r="7" spans="1:10" ht="15.75" thickBot="1" x14ac:dyDescent="0.3">
      <c r="B7" s="17" t="s">
        <v>23</v>
      </c>
      <c r="C7" s="17" t="s">
        <v>24</v>
      </c>
      <c r="D7" s="17" t="s">
        <v>25</v>
      </c>
      <c r="E7" s="17" t="s">
        <v>26</v>
      </c>
      <c r="F7" s="17" t="s">
        <v>27</v>
      </c>
    </row>
    <row r="8" spans="1:10" ht="15.75" thickBot="1" x14ac:dyDescent="0.3">
      <c r="A8" t="s">
        <v>28</v>
      </c>
      <c r="B8" s="18">
        <v>1770071</v>
      </c>
      <c r="C8" s="19">
        <v>720668</v>
      </c>
      <c r="D8" s="18">
        <f>((C8*0.45)*1.46)*0.31</f>
        <v>146778.45156000002</v>
      </c>
      <c r="E8" s="20">
        <f>((C8*0.26)*1.78)*0.2</f>
        <v>66705.030079999997</v>
      </c>
      <c r="F8" s="21">
        <f>(B8/15)*0.98</f>
        <v>115644.63866666667</v>
      </c>
      <c r="J8" s="22"/>
    </row>
    <row r="9" spans="1:10" ht="15.75" thickBot="1" x14ac:dyDescent="0.3">
      <c r="A9" t="s">
        <v>29</v>
      </c>
      <c r="B9" s="23">
        <v>15378</v>
      </c>
      <c r="C9" s="23">
        <v>5789</v>
      </c>
      <c r="D9" s="23">
        <f t="shared" ref="D9:D63" si="0">((C9*0.45)*1.46)*0.31</f>
        <v>1179.0456300000001</v>
      </c>
      <c r="E9" s="23">
        <f t="shared" ref="E9:E63" si="1">((C9*0.26)*1.78)*0.2</f>
        <v>535.8298400000001</v>
      </c>
      <c r="F9" s="21">
        <f t="shared" ref="F9:F63" si="2">(B9/15)*0.98</f>
        <v>1004.696</v>
      </c>
    </row>
    <row r="10" spans="1:10" ht="15.75" thickBot="1" x14ac:dyDescent="0.3">
      <c r="A10" t="s">
        <v>30</v>
      </c>
      <c r="B10" s="24">
        <v>132440</v>
      </c>
      <c r="C10" s="24">
        <v>51145</v>
      </c>
      <c r="D10" s="24">
        <f t="shared" si="0"/>
        <v>10416.702149999999</v>
      </c>
      <c r="E10" s="24">
        <f t="shared" si="1"/>
        <v>4733.9812000000011</v>
      </c>
      <c r="F10" s="21">
        <f t="shared" si="2"/>
        <v>8652.7466666666678</v>
      </c>
    </row>
    <row r="11" spans="1:10" ht="15.75" thickBot="1" x14ac:dyDescent="0.3">
      <c r="A11" t="s">
        <v>31</v>
      </c>
      <c r="B11" s="24">
        <v>20576</v>
      </c>
      <c r="C11" s="24">
        <v>7992</v>
      </c>
      <c r="D11" s="24">
        <f t="shared" si="0"/>
        <v>1627.73064</v>
      </c>
      <c r="E11" s="24">
        <f t="shared" si="1"/>
        <v>739.73952000000008</v>
      </c>
      <c r="F11" s="21">
        <f t="shared" si="2"/>
        <v>1344.2986666666666</v>
      </c>
    </row>
    <row r="12" spans="1:10" ht="15.75" thickBot="1" x14ac:dyDescent="0.3">
      <c r="A12" t="s">
        <v>32</v>
      </c>
      <c r="B12" s="24">
        <v>12162</v>
      </c>
      <c r="C12" s="24">
        <v>4567</v>
      </c>
      <c r="D12" s="24">
        <f t="shared" si="0"/>
        <v>930.16089000000011</v>
      </c>
      <c r="E12" s="24">
        <f t="shared" si="1"/>
        <v>422.72152000000006</v>
      </c>
      <c r="F12" s="21">
        <f t="shared" si="2"/>
        <v>794.58399999999995</v>
      </c>
    </row>
    <row r="13" spans="1:10" ht="15.75" thickBot="1" x14ac:dyDescent="0.3">
      <c r="A13" t="s">
        <v>33</v>
      </c>
      <c r="B13" s="24">
        <v>21373</v>
      </c>
      <c r="C13" s="24">
        <v>9593</v>
      </c>
      <c r="D13" s="24">
        <f t="shared" si="0"/>
        <v>1953.8063100000002</v>
      </c>
      <c r="E13" s="24">
        <f t="shared" si="1"/>
        <v>887.92808000000014</v>
      </c>
      <c r="F13" s="21">
        <f t="shared" si="2"/>
        <v>1396.3693333333333</v>
      </c>
    </row>
    <row r="14" spans="1:10" ht="15.75" thickBot="1" x14ac:dyDescent="0.3">
      <c r="A14" t="s">
        <v>34</v>
      </c>
      <c r="B14" s="24">
        <v>92082</v>
      </c>
      <c r="C14" s="24">
        <v>38887</v>
      </c>
      <c r="D14" s="24">
        <f t="shared" si="0"/>
        <v>7920.1152900000006</v>
      </c>
      <c r="E14" s="24">
        <f t="shared" si="1"/>
        <v>3599.3807200000006</v>
      </c>
      <c r="F14" s="21">
        <f t="shared" si="2"/>
        <v>6016.0240000000003</v>
      </c>
    </row>
    <row r="15" spans="1:10" ht="15.75" thickBot="1" x14ac:dyDescent="0.3">
      <c r="A15" t="s">
        <v>35</v>
      </c>
      <c r="B15" s="24">
        <v>5959</v>
      </c>
      <c r="C15" s="24">
        <v>2416</v>
      </c>
      <c r="D15" s="24">
        <f t="shared" si="0"/>
        <v>492.06672000000003</v>
      </c>
      <c r="E15" s="24">
        <f t="shared" si="1"/>
        <v>223.62496000000002</v>
      </c>
      <c r="F15" s="21">
        <f t="shared" si="2"/>
        <v>389.32133333333331</v>
      </c>
    </row>
    <row r="16" spans="1:10" ht="15.75" thickBot="1" x14ac:dyDescent="0.3">
      <c r="A16" t="s">
        <v>36</v>
      </c>
      <c r="B16" s="24">
        <v>7783</v>
      </c>
      <c r="C16" s="24">
        <v>2865</v>
      </c>
      <c r="D16" s="24">
        <f t="shared" si="0"/>
        <v>583.51454999999999</v>
      </c>
      <c r="E16" s="24">
        <f t="shared" si="1"/>
        <v>265.18440000000004</v>
      </c>
      <c r="F16" s="21">
        <f t="shared" si="2"/>
        <v>508.48933333333332</v>
      </c>
    </row>
    <row r="17" spans="1:6" ht="15.75" thickBot="1" x14ac:dyDescent="0.3">
      <c r="A17" t="s">
        <v>37</v>
      </c>
      <c r="B17" s="24">
        <v>7680</v>
      </c>
      <c r="C17" s="24">
        <v>2345</v>
      </c>
      <c r="D17" s="24">
        <f t="shared" si="0"/>
        <v>477.60614999999996</v>
      </c>
      <c r="E17" s="24">
        <f t="shared" si="1"/>
        <v>217.05320000000003</v>
      </c>
      <c r="F17" s="21">
        <f t="shared" si="2"/>
        <v>501.76</v>
      </c>
    </row>
    <row r="18" spans="1:6" ht="15.75" thickBot="1" x14ac:dyDescent="0.3">
      <c r="A18" t="s">
        <v>38</v>
      </c>
      <c r="B18" s="24">
        <v>39072</v>
      </c>
      <c r="C18" s="24">
        <v>15938</v>
      </c>
      <c r="D18" s="24">
        <f t="shared" si="0"/>
        <v>3246.0924599999998</v>
      </c>
      <c r="E18" s="24">
        <f t="shared" si="1"/>
        <v>1475.2212800000002</v>
      </c>
      <c r="F18" s="21">
        <f t="shared" si="2"/>
        <v>2552.7040000000002</v>
      </c>
    </row>
    <row r="19" spans="1:6" ht="15.75" thickBot="1" x14ac:dyDescent="0.3">
      <c r="A19" t="s">
        <v>39</v>
      </c>
      <c r="B19" s="24">
        <v>7254</v>
      </c>
      <c r="C19" s="24">
        <v>2132</v>
      </c>
      <c r="D19" s="24">
        <f t="shared" si="0"/>
        <v>434.22443999999996</v>
      </c>
      <c r="E19" s="24">
        <f t="shared" si="1"/>
        <v>197.33792000000005</v>
      </c>
      <c r="F19" s="21">
        <f t="shared" si="2"/>
        <v>473.928</v>
      </c>
    </row>
    <row r="20" spans="1:6" ht="15.75" thickBot="1" x14ac:dyDescent="0.3">
      <c r="A20" t="s">
        <v>40</v>
      </c>
      <c r="B20" s="24">
        <v>10921</v>
      </c>
      <c r="C20" s="24">
        <v>4160</v>
      </c>
      <c r="D20" s="24">
        <f t="shared" si="0"/>
        <v>847.2672</v>
      </c>
      <c r="E20" s="24">
        <f t="shared" si="1"/>
        <v>385.04960000000005</v>
      </c>
      <c r="F20" s="21">
        <f t="shared" si="2"/>
        <v>713.5053333333334</v>
      </c>
    </row>
    <row r="21" spans="1:6" ht="15.75" thickBot="1" x14ac:dyDescent="0.3">
      <c r="A21" t="s">
        <v>41</v>
      </c>
      <c r="B21" s="24">
        <v>32149</v>
      </c>
      <c r="C21" s="24">
        <v>14724</v>
      </c>
      <c r="D21" s="24">
        <f t="shared" si="0"/>
        <v>2998.8370799999998</v>
      </c>
      <c r="E21" s="24">
        <f t="shared" si="1"/>
        <v>1362.8534400000001</v>
      </c>
      <c r="F21" s="21">
        <f t="shared" si="2"/>
        <v>2100.4013333333337</v>
      </c>
    </row>
    <row r="22" spans="1:6" ht="15.75" thickBot="1" x14ac:dyDescent="0.3">
      <c r="A22" t="s">
        <v>42</v>
      </c>
      <c r="B22" s="24">
        <v>23649</v>
      </c>
      <c r="C22" s="24">
        <v>8066</v>
      </c>
      <c r="D22" s="24">
        <f t="shared" si="0"/>
        <v>1642.80222</v>
      </c>
      <c r="E22" s="24">
        <f t="shared" si="1"/>
        <v>746.58896000000004</v>
      </c>
      <c r="F22" s="21">
        <f t="shared" si="2"/>
        <v>1545.068</v>
      </c>
    </row>
    <row r="23" spans="1:6" ht="15.75" thickBot="1" x14ac:dyDescent="0.3">
      <c r="A23" t="s">
        <v>43</v>
      </c>
      <c r="B23" s="24">
        <v>28145</v>
      </c>
      <c r="C23" s="24">
        <v>12985</v>
      </c>
      <c r="D23" s="24">
        <f t="shared" si="0"/>
        <v>2644.6549500000001</v>
      </c>
      <c r="E23" s="24">
        <f t="shared" si="1"/>
        <v>1201.8915999999999</v>
      </c>
      <c r="F23" s="21">
        <f t="shared" si="2"/>
        <v>1838.8066666666666</v>
      </c>
    </row>
    <row r="24" spans="1:6" ht="15.75" thickBot="1" x14ac:dyDescent="0.3">
      <c r="A24" t="s">
        <v>44</v>
      </c>
      <c r="B24" s="24">
        <v>14251</v>
      </c>
      <c r="C24" s="24">
        <v>5740</v>
      </c>
      <c r="D24" s="24">
        <f t="shared" si="0"/>
        <v>1169.0657999999999</v>
      </c>
      <c r="E24" s="24">
        <f t="shared" si="1"/>
        <v>531.29440000000011</v>
      </c>
      <c r="F24" s="21">
        <f t="shared" si="2"/>
        <v>931.06533333333334</v>
      </c>
    </row>
    <row r="25" spans="1:6" ht="15.75" thickBot="1" x14ac:dyDescent="0.3">
      <c r="A25" t="s">
        <v>45</v>
      </c>
      <c r="B25" s="24">
        <v>64639</v>
      </c>
      <c r="C25" s="24">
        <v>25987</v>
      </c>
      <c r="D25" s="24">
        <f t="shared" si="0"/>
        <v>5292.7722899999999</v>
      </c>
      <c r="E25" s="24">
        <f t="shared" si="1"/>
        <v>2405.3567200000002</v>
      </c>
      <c r="F25" s="21">
        <f t="shared" si="2"/>
        <v>4223.0813333333326</v>
      </c>
    </row>
    <row r="26" spans="1:6" ht="15.75" thickBot="1" x14ac:dyDescent="0.3">
      <c r="A26" t="s">
        <v>46</v>
      </c>
      <c r="B26" s="24">
        <v>27593</v>
      </c>
      <c r="C26" s="24">
        <v>11148</v>
      </c>
      <c r="D26" s="24">
        <f t="shared" si="0"/>
        <v>2270.5131600000004</v>
      </c>
      <c r="E26" s="24">
        <f t="shared" si="1"/>
        <v>1031.85888</v>
      </c>
      <c r="F26" s="21">
        <f t="shared" si="2"/>
        <v>1802.7426666666665</v>
      </c>
    </row>
    <row r="27" spans="1:6" ht="15.75" thickBot="1" x14ac:dyDescent="0.3">
      <c r="A27" t="s">
        <v>47</v>
      </c>
      <c r="B27" s="24">
        <v>59787</v>
      </c>
      <c r="C27" s="24">
        <v>21472</v>
      </c>
      <c r="D27" s="24">
        <f t="shared" si="0"/>
        <v>4373.2022399999996</v>
      </c>
      <c r="E27" s="24">
        <f t="shared" si="1"/>
        <v>1987.4483200000004</v>
      </c>
      <c r="F27" s="21">
        <f t="shared" si="2"/>
        <v>3906.0840000000003</v>
      </c>
    </row>
    <row r="28" spans="1:6" ht="15.75" thickBot="1" x14ac:dyDescent="0.3">
      <c r="A28" t="s">
        <v>48</v>
      </c>
      <c r="B28" s="24">
        <v>174805</v>
      </c>
      <c r="C28" s="24">
        <v>78246</v>
      </c>
      <c r="D28" s="24">
        <f t="shared" si="0"/>
        <v>15936.36282</v>
      </c>
      <c r="E28" s="24">
        <f t="shared" si="1"/>
        <v>7242.4497600000004</v>
      </c>
      <c r="F28" s="21">
        <f t="shared" si="2"/>
        <v>11420.593333333332</v>
      </c>
    </row>
    <row r="29" spans="1:6" ht="15.75" thickBot="1" x14ac:dyDescent="0.3">
      <c r="A29" t="s">
        <v>49</v>
      </c>
      <c r="B29" s="24">
        <v>16500</v>
      </c>
      <c r="C29" s="24">
        <v>6839</v>
      </c>
      <c r="D29" s="24">
        <f t="shared" si="0"/>
        <v>1392.89913</v>
      </c>
      <c r="E29" s="24">
        <f t="shared" si="1"/>
        <v>633.01784000000009</v>
      </c>
      <c r="F29" s="21">
        <f>(B29/15)*0.98</f>
        <v>1078</v>
      </c>
    </row>
    <row r="30" spans="1:6" ht="15.75" thickBot="1" x14ac:dyDescent="0.3">
      <c r="A30" t="s">
        <v>50</v>
      </c>
      <c r="B30" s="24">
        <v>19701</v>
      </c>
      <c r="C30" s="24">
        <v>7776</v>
      </c>
      <c r="D30" s="24">
        <f t="shared" si="0"/>
        <v>1583.73792</v>
      </c>
      <c r="E30" s="24">
        <f t="shared" si="1"/>
        <v>719.74656000000004</v>
      </c>
      <c r="F30" s="21">
        <f t="shared" si="2"/>
        <v>1287.1320000000001</v>
      </c>
    </row>
    <row r="31" spans="1:6" ht="15.75" thickBot="1" x14ac:dyDescent="0.3">
      <c r="A31" t="s">
        <v>51</v>
      </c>
      <c r="B31" s="24">
        <v>30827</v>
      </c>
      <c r="C31" s="24">
        <v>12375</v>
      </c>
      <c r="D31" s="24">
        <f t="shared" si="0"/>
        <v>2520.4162499999998</v>
      </c>
      <c r="E31" s="24">
        <f t="shared" si="1"/>
        <v>1145.43</v>
      </c>
      <c r="F31" s="21">
        <f t="shared" si="2"/>
        <v>2014.0306666666665</v>
      </c>
    </row>
    <row r="32" spans="1:6" ht="15.75" thickBot="1" x14ac:dyDescent="0.3">
      <c r="A32" t="s">
        <v>52</v>
      </c>
      <c r="B32" s="24">
        <v>17439</v>
      </c>
      <c r="C32" s="24">
        <v>6547</v>
      </c>
      <c r="D32" s="24">
        <f t="shared" si="0"/>
        <v>1333.42749</v>
      </c>
      <c r="E32" s="24">
        <f t="shared" si="1"/>
        <v>605.99032</v>
      </c>
      <c r="F32" s="21">
        <f t="shared" si="2"/>
        <v>1139.348</v>
      </c>
    </row>
    <row r="33" spans="1:6" ht="15.75" thickBot="1" x14ac:dyDescent="0.3">
      <c r="A33" t="s">
        <v>53</v>
      </c>
      <c r="B33" s="24">
        <v>55807</v>
      </c>
      <c r="C33" s="24">
        <v>23083</v>
      </c>
      <c r="D33" s="24">
        <f t="shared" si="0"/>
        <v>4701.3146100000004</v>
      </c>
      <c r="E33" s="24">
        <f t="shared" si="1"/>
        <v>2136.5624800000001</v>
      </c>
      <c r="F33" s="21">
        <f t="shared" si="2"/>
        <v>3646.0573333333332</v>
      </c>
    </row>
    <row r="34" spans="1:6" ht="15.75" thickBot="1" x14ac:dyDescent="0.3">
      <c r="A34" t="s">
        <v>54</v>
      </c>
      <c r="B34" s="24">
        <v>29405</v>
      </c>
      <c r="C34" s="24">
        <v>12055</v>
      </c>
      <c r="D34" s="24">
        <f t="shared" si="0"/>
        <v>2455.2418499999999</v>
      </c>
      <c r="E34" s="24">
        <f t="shared" si="1"/>
        <v>1115.8108</v>
      </c>
      <c r="F34" s="21">
        <f t="shared" si="2"/>
        <v>1921.1266666666666</v>
      </c>
    </row>
    <row r="35" spans="1:6" ht="15.75" thickBot="1" x14ac:dyDescent="0.3">
      <c r="A35" t="s">
        <v>55</v>
      </c>
      <c r="B35" s="24">
        <v>24765</v>
      </c>
      <c r="C35" s="24">
        <v>10120</v>
      </c>
      <c r="D35" s="24">
        <f t="shared" si="0"/>
        <v>2061.1404000000002</v>
      </c>
      <c r="E35" s="24">
        <f t="shared" si="1"/>
        <v>936.70720000000028</v>
      </c>
      <c r="F35" s="21">
        <f t="shared" si="2"/>
        <v>1617.98</v>
      </c>
    </row>
    <row r="36" spans="1:6" ht="15.75" thickBot="1" x14ac:dyDescent="0.3">
      <c r="A36" t="s">
        <v>56</v>
      </c>
      <c r="B36" s="24">
        <v>58057</v>
      </c>
      <c r="C36" s="24">
        <v>24471</v>
      </c>
      <c r="D36" s="24">
        <f t="shared" si="0"/>
        <v>4984.00857</v>
      </c>
      <c r="E36" s="24">
        <f t="shared" si="1"/>
        <v>2265.0357600000002</v>
      </c>
      <c r="F36" s="21">
        <f t="shared" si="2"/>
        <v>3793.0573333333332</v>
      </c>
    </row>
    <row r="37" spans="1:6" ht="15.75" thickBot="1" x14ac:dyDescent="0.3">
      <c r="A37" t="s">
        <v>57</v>
      </c>
      <c r="B37" s="24">
        <v>26867</v>
      </c>
      <c r="C37" s="24">
        <v>10532</v>
      </c>
      <c r="D37" s="24">
        <f t="shared" si="0"/>
        <v>2145.0524399999999</v>
      </c>
      <c r="E37" s="24">
        <f t="shared" si="1"/>
        <v>974.84192000000007</v>
      </c>
      <c r="F37" s="21">
        <f t="shared" si="2"/>
        <v>1755.3106666666667</v>
      </c>
    </row>
    <row r="38" spans="1:6" ht="15.75" thickBot="1" x14ac:dyDescent="0.3">
      <c r="A38" t="s">
        <v>58</v>
      </c>
      <c r="B38" s="24">
        <v>22023</v>
      </c>
      <c r="C38" s="24">
        <v>9093</v>
      </c>
      <c r="D38" s="24">
        <f t="shared" si="0"/>
        <v>1851.9713099999999</v>
      </c>
      <c r="E38" s="24">
        <f t="shared" si="1"/>
        <v>841.64808000000016</v>
      </c>
      <c r="F38" s="21">
        <f t="shared" si="2"/>
        <v>1438.836</v>
      </c>
    </row>
    <row r="39" spans="1:6" ht="15.75" thickBot="1" x14ac:dyDescent="0.3">
      <c r="A39" t="s">
        <v>59</v>
      </c>
      <c r="B39" s="24">
        <v>107718</v>
      </c>
      <c r="C39" s="24">
        <v>44767</v>
      </c>
      <c r="D39" s="24">
        <f t="shared" si="0"/>
        <v>9117.6948900000007</v>
      </c>
      <c r="E39" s="24">
        <f t="shared" si="1"/>
        <v>4143.6335200000003</v>
      </c>
      <c r="F39" s="21">
        <f t="shared" si="2"/>
        <v>7037.576</v>
      </c>
    </row>
    <row r="40" spans="1:6" ht="15.75" thickBot="1" x14ac:dyDescent="0.3">
      <c r="A40" t="s">
        <v>60</v>
      </c>
      <c r="B40" s="24">
        <v>12382</v>
      </c>
      <c r="C40" s="24">
        <v>4596</v>
      </c>
      <c r="D40" s="24">
        <f t="shared" si="0"/>
        <v>936.06732</v>
      </c>
      <c r="E40" s="24">
        <f t="shared" si="1"/>
        <v>425.40576000000004</v>
      </c>
      <c r="F40" s="21">
        <f t="shared" si="2"/>
        <v>808.95733333333339</v>
      </c>
    </row>
    <row r="41" spans="1:6" ht="15.75" thickBot="1" x14ac:dyDescent="0.3">
      <c r="A41" t="s">
        <v>61</v>
      </c>
      <c r="B41" s="24">
        <v>17649</v>
      </c>
      <c r="C41" s="24">
        <v>7053</v>
      </c>
      <c r="D41" s="24">
        <f t="shared" si="0"/>
        <v>1436.48451</v>
      </c>
      <c r="E41" s="24">
        <f t="shared" si="1"/>
        <v>652.82568000000003</v>
      </c>
      <c r="F41" s="21">
        <f t="shared" si="2"/>
        <v>1153.068</v>
      </c>
    </row>
    <row r="42" spans="1:6" ht="15.75" thickBot="1" x14ac:dyDescent="0.3">
      <c r="A42" t="s">
        <v>62</v>
      </c>
      <c r="B42" s="24">
        <v>24169</v>
      </c>
      <c r="C42" s="24">
        <v>9644</v>
      </c>
      <c r="D42" s="24">
        <f t="shared" si="0"/>
        <v>1964.1934800000001</v>
      </c>
      <c r="E42" s="24">
        <f t="shared" si="1"/>
        <v>892.64864</v>
      </c>
      <c r="F42" s="21">
        <f t="shared" si="2"/>
        <v>1579.0413333333333</v>
      </c>
    </row>
    <row r="43" spans="1:6" ht="15.75" thickBot="1" x14ac:dyDescent="0.3">
      <c r="A43" t="s">
        <v>63</v>
      </c>
      <c r="B43" s="24">
        <v>41194</v>
      </c>
      <c r="C43" s="24">
        <v>17487</v>
      </c>
      <c r="D43" s="24">
        <f t="shared" si="0"/>
        <v>3561.5772900000002</v>
      </c>
      <c r="E43" s="24">
        <f t="shared" si="1"/>
        <v>1618.59672</v>
      </c>
      <c r="F43" s="21">
        <f t="shared" si="2"/>
        <v>2691.3413333333333</v>
      </c>
    </row>
    <row r="44" spans="1:6" ht="15.75" thickBot="1" x14ac:dyDescent="0.3">
      <c r="A44" t="s">
        <v>64</v>
      </c>
      <c r="B44" s="24">
        <v>6029</v>
      </c>
      <c r="C44" s="24">
        <v>2361</v>
      </c>
      <c r="D44" s="24">
        <f t="shared" si="0"/>
        <v>480.86487000000005</v>
      </c>
      <c r="E44" s="24">
        <f t="shared" si="1"/>
        <v>218.53416000000004</v>
      </c>
      <c r="F44" s="21">
        <f t="shared" si="2"/>
        <v>393.89466666666664</v>
      </c>
    </row>
    <row r="45" spans="1:6" ht="15.75" thickBot="1" x14ac:dyDescent="0.3">
      <c r="A45" t="s">
        <v>65</v>
      </c>
      <c r="B45" s="24">
        <v>7428</v>
      </c>
      <c r="C45" s="24">
        <v>2737</v>
      </c>
      <c r="D45" s="24">
        <f t="shared" si="0"/>
        <v>557.44479000000001</v>
      </c>
      <c r="E45" s="24">
        <f t="shared" si="1"/>
        <v>253.33672000000001</v>
      </c>
      <c r="F45" s="21">
        <f t="shared" si="2"/>
        <v>485.29599999999999</v>
      </c>
    </row>
    <row r="46" spans="1:6" ht="15.75" thickBot="1" x14ac:dyDescent="0.3">
      <c r="A46" t="s">
        <v>66</v>
      </c>
      <c r="B46" s="24">
        <v>7765</v>
      </c>
      <c r="C46" s="24">
        <v>2951</v>
      </c>
      <c r="D46" s="24">
        <f t="shared" si="0"/>
        <v>601.03017</v>
      </c>
      <c r="E46" s="24">
        <f t="shared" si="1"/>
        <v>273.14456000000001</v>
      </c>
      <c r="F46" s="21">
        <f>(B46/15)*0.98</f>
        <v>507.31333333333328</v>
      </c>
    </row>
    <row r="47" spans="1:6" ht="15.75" thickBot="1" x14ac:dyDescent="0.3">
      <c r="A47" t="s">
        <v>67</v>
      </c>
      <c r="B47" s="24">
        <v>34099</v>
      </c>
      <c r="C47" s="24">
        <v>12623</v>
      </c>
      <c r="D47" s="24">
        <f t="shared" si="0"/>
        <v>2570.92641</v>
      </c>
      <c r="E47" s="24">
        <f t="shared" si="1"/>
        <v>1168.3848800000001</v>
      </c>
      <c r="F47" s="21">
        <f t="shared" si="2"/>
        <v>2227.8013333333333</v>
      </c>
    </row>
    <row r="48" spans="1:6" ht="15.75" thickBot="1" x14ac:dyDescent="0.3">
      <c r="A48" t="s">
        <v>68</v>
      </c>
      <c r="B48" s="24">
        <v>56962</v>
      </c>
      <c r="C48" s="24">
        <v>22402</v>
      </c>
      <c r="D48" s="24">
        <f t="shared" si="0"/>
        <v>4562.6153400000003</v>
      </c>
      <c r="E48" s="24">
        <f t="shared" si="1"/>
        <v>2073.5291200000006</v>
      </c>
      <c r="F48" s="21">
        <f t="shared" si="2"/>
        <v>3721.5173333333332</v>
      </c>
    </row>
    <row r="49" spans="1:6" ht="15.75" thickBot="1" x14ac:dyDescent="0.3">
      <c r="A49" t="s">
        <v>69</v>
      </c>
      <c r="B49" s="24">
        <v>72356</v>
      </c>
      <c r="C49" s="24">
        <v>28043</v>
      </c>
      <c r="D49" s="24">
        <f t="shared" si="0"/>
        <v>5711.5178100000003</v>
      </c>
      <c r="E49" s="24">
        <f t="shared" si="1"/>
        <v>2595.6600800000001</v>
      </c>
      <c r="F49" s="21">
        <f t="shared" si="2"/>
        <v>4727.2586666666666</v>
      </c>
    </row>
    <row r="50" spans="1:6" ht="15.75" thickBot="1" x14ac:dyDescent="0.3">
      <c r="A50" t="s">
        <v>70</v>
      </c>
      <c r="B50" s="24">
        <v>27350</v>
      </c>
      <c r="C50" s="24">
        <v>10362</v>
      </c>
      <c r="D50" s="24">
        <f t="shared" si="0"/>
        <v>2110.4285400000003</v>
      </c>
      <c r="E50" s="24">
        <f t="shared" si="1"/>
        <v>959.10672</v>
      </c>
      <c r="F50" s="21">
        <f t="shared" si="2"/>
        <v>1786.8666666666666</v>
      </c>
    </row>
    <row r="51" spans="1:6" ht="15.75" thickBot="1" x14ac:dyDescent="0.3">
      <c r="A51" t="s">
        <v>71</v>
      </c>
      <c r="B51" s="24">
        <v>8167</v>
      </c>
      <c r="C51" s="24">
        <v>3257</v>
      </c>
      <c r="D51" s="24">
        <f t="shared" si="0"/>
        <v>663.35319000000004</v>
      </c>
      <c r="E51" s="24">
        <f t="shared" si="1"/>
        <v>301.46791999999999</v>
      </c>
      <c r="F51" s="21">
        <f t="shared" si="2"/>
        <v>533.5773333333334</v>
      </c>
    </row>
    <row r="52" spans="1:6" ht="15.75" thickBot="1" x14ac:dyDescent="0.3">
      <c r="A52" t="s">
        <v>72</v>
      </c>
      <c r="B52" s="24">
        <v>13743</v>
      </c>
      <c r="C52" s="24">
        <v>5461</v>
      </c>
      <c r="D52" s="24">
        <f t="shared" si="0"/>
        <v>1112.2418700000001</v>
      </c>
      <c r="E52" s="24">
        <f t="shared" si="1"/>
        <v>505.47016000000008</v>
      </c>
      <c r="F52" s="21">
        <f t="shared" si="2"/>
        <v>897.87599999999998</v>
      </c>
    </row>
    <row r="53" spans="1:6" ht="15.75" thickBot="1" x14ac:dyDescent="0.3">
      <c r="A53" t="s">
        <v>73</v>
      </c>
      <c r="B53" s="24">
        <v>11581</v>
      </c>
      <c r="C53" s="24">
        <v>4890</v>
      </c>
      <c r="D53" s="24">
        <f t="shared" si="0"/>
        <v>995.94629999999995</v>
      </c>
      <c r="E53" s="24">
        <f t="shared" si="1"/>
        <v>452.61840000000007</v>
      </c>
      <c r="F53" s="21">
        <f t="shared" si="2"/>
        <v>756.6253333333334</v>
      </c>
    </row>
    <row r="54" spans="1:6" ht="15.75" thickBot="1" x14ac:dyDescent="0.3">
      <c r="A54" t="s">
        <v>74</v>
      </c>
      <c r="B54" s="24">
        <v>16388</v>
      </c>
      <c r="C54" s="24">
        <v>6702</v>
      </c>
      <c r="D54" s="24">
        <f t="shared" si="0"/>
        <v>1364.9963399999999</v>
      </c>
      <c r="E54" s="24">
        <f t="shared" si="1"/>
        <v>620.33712000000003</v>
      </c>
      <c r="F54" s="21">
        <f t="shared" si="2"/>
        <v>1070.6826666666666</v>
      </c>
    </row>
    <row r="55" spans="1:6" ht="15.75" thickBot="1" x14ac:dyDescent="0.3">
      <c r="A55" t="s">
        <v>75</v>
      </c>
      <c r="B55" s="24">
        <v>6604</v>
      </c>
      <c r="C55" s="24">
        <v>2836</v>
      </c>
      <c r="D55" s="24">
        <f t="shared" si="0"/>
        <v>577.60811999999999</v>
      </c>
      <c r="E55" s="24">
        <f t="shared" si="1"/>
        <v>262.50015999999999</v>
      </c>
      <c r="F55" s="21">
        <f t="shared" si="2"/>
        <v>431.4613333333333</v>
      </c>
    </row>
    <row r="56" spans="1:6" ht="15.75" thickBot="1" x14ac:dyDescent="0.3">
      <c r="A56" t="s">
        <v>76</v>
      </c>
      <c r="B56" s="24">
        <v>7919</v>
      </c>
      <c r="C56" s="24">
        <v>2948</v>
      </c>
      <c r="D56" s="24">
        <f t="shared" si="0"/>
        <v>600.41916000000003</v>
      </c>
      <c r="E56" s="24">
        <f t="shared" si="1"/>
        <v>272.86687999999998</v>
      </c>
      <c r="F56" s="21">
        <f t="shared" si="2"/>
        <v>517.3746666666666</v>
      </c>
    </row>
    <row r="57" spans="1:6" ht="15.75" thickBot="1" x14ac:dyDescent="0.3">
      <c r="A57" t="s">
        <v>77</v>
      </c>
      <c r="B57" s="24">
        <v>23529</v>
      </c>
      <c r="C57" s="24">
        <v>9537</v>
      </c>
      <c r="D57" s="24">
        <f t="shared" si="0"/>
        <v>1942.4007900000001</v>
      </c>
      <c r="E57" s="24">
        <f t="shared" si="1"/>
        <v>882.74472000000014</v>
      </c>
      <c r="F57" s="21">
        <f t="shared" si="2"/>
        <v>1537.2279999999998</v>
      </c>
    </row>
    <row r="58" spans="1:6" ht="15.75" thickBot="1" x14ac:dyDescent="0.3">
      <c r="A58" t="s">
        <v>78</v>
      </c>
      <c r="B58" s="24">
        <v>37686</v>
      </c>
      <c r="C58" s="24">
        <v>14959</v>
      </c>
      <c r="D58" s="24">
        <f t="shared" si="0"/>
        <v>3046.6995299999999</v>
      </c>
      <c r="E58" s="24">
        <f t="shared" si="1"/>
        <v>1384.6050400000001</v>
      </c>
      <c r="F58" s="21">
        <f t="shared" si="2"/>
        <v>2462.152</v>
      </c>
    </row>
    <row r="59" spans="1:6" ht="15.75" thickBot="1" x14ac:dyDescent="0.3">
      <c r="A59" t="s">
        <v>79</v>
      </c>
      <c r="B59" s="24">
        <v>8045</v>
      </c>
      <c r="C59" s="24">
        <v>3010</v>
      </c>
      <c r="D59" s="24">
        <f t="shared" si="0"/>
        <v>613.04669999999999</v>
      </c>
      <c r="E59" s="24">
        <f t="shared" si="1"/>
        <v>278.60560000000004</v>
      </c>
      <c r="F59" s="21">
        <f t="shared" si="2"/>
        <v>525.60666666666668</v>
      </c>
    </row>
    <row r="60" spans="1:6" ht="15.75" thickBot="1" x14ac:dyDescent="0.3">
      <c r="A60" t="s">
        <v>80</v>
      </c>
      <c r="B60" s="24">
        <v>13890</v>
      </c>
      <c r="C60" s="24">
        <v>5861</v>
      </c>
      <c r="D60" s="24">
        <f t="shared" si="0"/>
        <v>1193.7098700000001</v>
      </c>
      <c r="E60" s="24">
        <f t="shared" si="1"/>
        <v>542.49416000000008</v>
      </c>
      <c r="F60" s="21">
        <f t="shared" si="2"/>
        <v>907.48</v>
      </c>
    </row>
    <row r="61" spans="1:6" ht="15.75" thickBot="1" x14ac:dyDescent="0.3">
      <c r="A61" t="s">
        <v>81</v>
      </c>
      <c r="B61" s="24">
        <v>5000</v>
      </c>
      <c r="C61" s="24">
        <v>2149</v>
      </c>
      <c r="D61" s="24">
        <f t="shared" si="0"/>
        <v>437.68682999999999</v>
      </c>
      <c r="E61" s="24">
        <f t="shared" si="1"/>
        <v>198.91144000000003</v>
      </c>
      <c r="F61" s="21">
        <f t="shared" si="2"/>
        <v>326.66666666666663</v>
      </c>
    </row>
    <row r="62" spans="1:6" ht="15.75" thickBot="1" x14ac:dyDescent="0.3">
      <c r="A62" t="s">
        <v>82</v>
      </c>
      <c r="B62" s="24">
        <v>83052</v>
      </c>
      <c r="C62" s="24">
        <v>37220</v>
      </c>
      <c r="D62" s="24">
        <f t="shared" si="0"/>
        <v>7580.5974000000006</v>
      </c>
      <c r="E62" s="24">
        <f t="shared" si="1"/>
        <v>3445.0832000000005</v>
      </c>
      <c r="F62" s="21">
        <f t="shared" si="2"/>
        <v>5426.0640000000003</v>
      </c>
    </row>
    <row r="63" spans="1:6" ht="15.75" thickBot="1" x14ac:dyDescent="0.3">
      <c r="A63" t="s">
        <v>83</v>
      </c>
      <c r="B63" s="24">
        <v>20277</v>
      </c>
      <c r="C63" s="24">
        <v>7724</v>
      </c>
      <c r="D63" s="24">
        <f t="shared" si="0"/>
        <v>1573.1470800000002</v>
      </c>
      <c r="E63" s="24">
        <f t="shared" si="1"/>
        <v>714.93344000000002</v>
      </c>
      <c r="F63" s="21">
        <f t="shared" si="2"/>
        <v>1324.7639999999999</v>
      </c>
    </row>
    <row r="64" spans="1:6" ht="15.75" thickBot="1" x14ac:dyDescent="0.3">
      <c r="B64" s="25"/>
      <c r="C64" s="26"/>
      <c r="D64" s="26"/>
      <c r="E64" s="26"/>
      <c r="F64" s="26"/>
    </row>
    <row r="65" spans="1:6" ht="15.75" thickBot="1" x14ac:dyDescent="0.3">
      <c r="A65" s="27"/>
      <c r="B65" s="28">
        <f>SUM(B9:B64)</f>
        <v>1770071</v>
      </c>
      <c r="C65" s="28">
        <f>SUM(C9:C63)</f>
        <v>720668</v>
      </c>
      <c r="D65" s="28">
        <f>SUM(D9:D64)</f>
        <v>146778.45156000002</v>
      </c>
      <c r="E65" s="28">
        <f>SUM(E9:E64)</f>
        <v>66705.030080000011</v>
      </c>
      <c r="F65" s="28">
        <f>SUM(F9:F64)</f>
        <v>115644.63866666668</v>
      </c>
    </row>
  </sheetData>
  <mergeCells count="4">
    <mergeCell ref="B2:C2"/>
    <mergeCell ref="D2:E2"/>
    <mergeCell ref="D3:E3"/>
    <mergeCell ref="D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Bruner</dc:creator>
  <cp:lastModifiedBy>Theresa Bruner</cp:lastModifiedBy>
  <dcterms:created xsi:type="dcterms:W3CDTF">2024-09-12T05:42:06Z</dcterms:created>
  <dcterms:modified xsi:type="dcterms:W3CDTF">2024-09-12T14:39:48Z</dcterms:modified>
</cp:coreProperties>
</file>